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简表" sheetId="2" state="hidden" r:id="rId1"/>
    <sheet name="2020年发行" sheetId="11" r:id="rId2"/>
  </sheets>
  <calcPr calcId="144525"/>
</workbook>
</file>

<file path=xl/sharedStrings.xml><?xml version="1.0" encoding="utf-8"?>
<sst xmlns="http://schemas.openxmlformats.org/spreadsheetml/2006/main" count="60" uniqueCount="47">
  <si>
    <t>2020年政府专项债券资金拨付使用情况简表</t>
  </si>
  <si>
    <t>（截至2020年8月10日）</t>
  </si>
  <si>
    <t xml:space="preserve">        单位：亿元</t>
  </si>
  <si>
    <t>市地</t>
  </si>
  <si>
    <t>专项债券   发行额</t>
  </si>
  <si>
    <t>财政拨付情况</t>
  </si>
  <si>
    <t>项目单位使用情况</t>
  </si>
  <si>
    <t>项目建设进度</t>
  </si>
  <si>
    <t>金额</t>
  </si>
  <si>
    <t>拨付进度</t>
  </si>
  <si>
    <t>支出进度</t>
  </si>
  <si>
    <t>项目总数</t>
  </si>
  <si>
    <t>未开工</t>
  </si>
  <si>
    <t>进度不足50%</t>
  </si>
  <si>
    <t>进度过半</t>
  </si>
  <si>
    <t>完工</t>
  </si>
  <si>
    <t>序号</t>
  </si>
  <si>
    <t>淄博市</t>
  </si>
  <si>
    <t>其中：前两批</t>
  </si>
  <si>
    <t xml:space="preserve">      第三批</t>
  </si>
  <si>
    <r>
      <rPr>
        <sz val="11"/>
        <rFont val="宋体"/>
        <charset val="134"/>
      </rPr>
      <t>注：表格勾稽关系:3=2/1；5=4/1；</t>
    </r>
    <r>
      <rPr>
        <sz val="11"/>
        <rFont val="宋体"/>
        <charset val="134"/>
      </rPr>
      <t>6=7+8+9+10。</t>
    </r>
  </si>
  <si>
    <t>博山区</t>
  </si>
  <si>
    <t>桓台县</t>
  </si>
  <si>
    <t>张店区</t>
  </si>
  <si>
    <t>周村区</t>
  </si>
  <si>
    <t>沂源县</t>
  </si>
  <si>
    <t>高青县</t>
  </si>
  <si>
    <t>2020年度淄博经济开发区债券存续期公开</t>
  </si>
  <si>
    <t>债券名称（期数）</t>
  </si>
  <si>
    <t>项目名称</t>
  </si>
  <si>
    <t>项目发行金额</t>
  </si>
  <si>
    <t>年限</t>
  </si>
  <si>
    <t>项目主管部门资金拨付情况</t>
  </si>
  <si>
    <t>项目实施情况</t>
  </si>
  <si>
    <t>县级财政</t>
  </si>
  <si>
    <t>资金到账</t>
  </si>
  <si>
    <t>资金拨付</t>
  </si>
  <si>
    <t>未拨付金额</t>
  </si>
  <si>
    <t>是否开工</t>
  </si>
  <si>
    <t>开工时间</t>
  </si>
  <si>
    <t>预计完工时间</t>
  </si>
  <si>
    <t>时间</t>
  </si>
  <si>
    <t>2020年山东省政府交通能源市政产业园基础设施及民生社会事业发展专项债券（一期）-2020年山东省政府专项债券（三十四期）</t>
  </si>
  <si>
    <t>孝妇河干流治理工程张店段(淄博市孝妇河流域经开区段水环境综合治理工程)</t>
  </si>
  <si>
    <t>是</t>
  </si>
  <si>
    <t>2020年山东省政府棚改专项债券（三期）-2020年山东省政府专项债券（五十三期）</t>
  </si>
  <si>
    <t>傅家镇张冉村村民安置房项目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</si>
</sst>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s>
  <fonts count="28">
    <font>
      <sz val="11"/>
      <color indexed="8"/>
      <name val="宋体"/>
      <charset val="134"/>
    </font>
    <font>
      <b/>
      <sz val="8"/>
      <color indexed="8"/>
      <name val="宋体"/>
      <charset val="134"/>
    </font>
    <font>
      <b/>
      <sz val="18"/>
      <color indexed="8"/>
      <name val="宋体"/>
      <charset val="134"/>
    </font>
    <font>
      <sz val="18"/>
      <color indexed="8"/>
      <name val="方正小标宋简体"/>
      <charset val="134"/>
    </font>
    <font>
      <sz val="9"/>
      <color indexed="8"/>
      <name val="宋体"/>
      <charset val="134"/>
    </font>
    <font>
      <sz val="8"/>
      <color indexed="8"/>
      <name val="宋体"/>
      <charset val="134"/>
    </font>
    <font>
      <sz val="8"/>
      <color rgb="FF000000"/>
      <name val="宋体"/>
      <charset val="134"/>
    </font>
    <font>
      <b/>
      <sz val="16"/>
      <color indexed="8"/>
      <name val="宋体"/>
      <charset val="134"/>
    </font>
    <font>
      <b/>
      <sz val="11"/>
      <color indexed="8"/>
      <name val="宋体"/>
      <charset val="134"/>
    </font>
    <font>
      <sz val="11"/>
      <name val="宋体"/>
      <charset val="134"/>
    </font>
    <font>
      <sz val="11"/>
      <color theme="1"/>
      <name val="宋体"/>
      <charset val="134"/>
      <scheme val="minor"/>
    </font>
    <font>
      <sz val="11"/>
      <color indexed="9"/>
      <name val="宋体"/>
      <charset val="134"/>
    </font>
    <font>
      <sz val="11"/>
      <color indexed="60"/>
      <name val="宋体"/>
      <charset val="134"/>
    </font>
    <font>
      <b/>
      <sz val="11"/>
      <color indexed="62"/>
      <name val="宋体"/>
      <charset val="134"/>
    </font>
    <font>
      <b/>
      <sz val="13"/>
      <color indexed="62"/>
      <name val="宋体"/>
      <charset val="134"/>
    </font>
    <font>
      <sz val="11"/>
      <color indexed="62"/>
      <name val="宋体"/>
      <charset val="134"/>
    </font>
    <font>
      <u/>
      <sz val="11"/>
      <color rgb="FF0000FF"/>
      <name val="宋体"/>
      <charset val="0"/>
      <scheme val="minor"/>
    </font>
    <font>
      <u/>
      <sz val="11"/>
      <color rgb="FF800080"/>
      <name val="宋体"/>
      <charset val="0"/>
      <scheme val="minor"/>
    </font>
    <font>
      <sz val="12"/>
      <name val="宋体"/>
      <charset val="134"/>
    </font>
    <font>
      <b/>
      <sz val="15"/>
      <color indexed="62"/>
      <name val="宋体"/>
      <charset val="134"/>
    </font>
    <font>
      <b/>
      <sz val="18"/>
      <color indexed="62"/>
      <name val="宋体"/>
      <charset val="134"/>
    </font>
    <font>
      <sz val="11"/>
      <color indexed="10"/>
      <name val="宋体"/>
      <charset val="134"/>
    </font>
    <font>
      <b/>
      <sz val="11"/>
      <color indexed="63"/>
      <name val="宋体"/>
      <charset val="134"/>
    </font>
    <font>
      <i/>
      <sz val="11"/>
      <color indexed="23"/>
      <name val="宋体"/>
      <charset val="134"/>
    </font>
    <font>
      <b/>
      <sz val="11"/>
      <color indexed="52"/>
      <name val="宋体"/>
      <charset val="134"/>
    </font>
    <font>
      <sz val="11"/>
      <color indexed="17"/>
      <name val="宋体"/>
      <charset val="134"/>
    </font>
    <font>
      <sz val="11"/>
      <color indexed="52"/>
      <name val="宋体"/>
      <charset val="134"/>
    </font>
    <font>
      <b/>
      <sz val="11"/>
      <color indexed="9"/>
      <name val="宋体"/>
      <charset val="134"/>
    </font>
  </fonts>
  <fills count="20">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49"/>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9"/>
        <bgColor indexed="64"/>
      </patternFill>
    </fill>
    <fill>
      <patternFill patternType="solid">
        <fgColor indexed="27"/>
        <bgColor indexed="64"/>
      </patternFill>
    </fill>
    <fill>
      <patternFill patternType="solid">
        <fgColor indexed="10"/>
        <bgColor indexed="64"/>
      </patternFill>
    </fill>
    <fill>
      <patternFill patternType="solid">
        <fgColor indexed="31"/>
        <bgColor indexed="64"/>
      </patternFill>
    </fill>
    <fill>
      <patternFill patternType="solid">
        <fgColor indexed="47"/>
        <bgColor indexed="64"/>
      </patternFill>
    </fill>
    <fill>
      <patternFill patternType="solid">
        <fgColor indexed="26"/>
        <bgColor indexed="64"/>
      </patternFill>
    </fill>
    <fill>
      <patternFill patternType="solid">
        <fgColor indexed="25"/>
        <bgColor indexed="64"/>
      </patternFill>
    </fill>
    <fill>
      <patternFill patternType="solid">
        <fgColor indexed="46"/>
        <bgColor indexed="64"/>
      </patternFill>
    </fill>
    <fill>
      <patternFill patternType="solid">
        <fgColor indexed="57"/>
        <bgColor indexed="64"/>
      </patternFill>
    </fill>
    <fill>
      <patternFill patternType="solid">
        <fgColor indexed="9"/>
        <bgColor indexed="64"/>
      </patternFill>
    </fill>
    <fill>
      <patternFill patternType="solid">
        <fgColor indexed="53"/>
        <bgColor indexed="64"/>
      </patternFill>
    </fill>
    <fill>
      <patternFill patternType="solid">
        <fgColor indexed="5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indexed="4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4">
    <xf numFmtId="0" fontId="0" fillId="0" borderId="0">
      <alignment vertical="center"/>
    </xf>
    <xf numFmtId="42" fontId="10" fillId="0" borderId="0" applyFont="0" applyFill="0" applyBorder="0" applyAlignment="0" applyProtection="0">
      <alignment vertical="center"/>
    </xf>
    <xf numFmtId="0" fontId="0" fillId="7" borderId="0" applyNumberFormat="0" applyBorder="0" applyAlignment="0" applyProtection="0">
      <alignment vertical="center"/>
    </xf>
    <xf numFmtId="0" fontId="15" fillId="12" borderId="1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0"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0" fillId="13" borderId="16" applyNumberFormat="0" applyFont="0" applyAlignment="0" applyProtection="0">
      <alignment vertical="center"/>
    </xf>
    <xf numFmtId="0" fontId="11" fillId="8"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14" applyNumberFormat="0" applyFill="0" applyAlignment="0" applyProtection="0">
      <alignment vertical="center"/>
    </xf>
    <xf numFmtId="0" fontId="14" fillId="0" borderId="14" applyNumberFormat="0" applyFill="0" applyAlignment="0" applyProtection="0">
      <alignment vertical="center"/>
    </xf>
    <xf numFmtId="0" fontId="11" fillId="6" borderId="0" applyNumberFormat="0" applyBorder="0" applyAlignment="0" applyProtection="0">
      <alignment vertical="center"/>
    </xf>
    <xf numFmtId="0" fontId="13" fillId="0" borderId="13" applyNumberFormat="0" applyFill="0" applyAlignment="0" applyProtection="0">
      <alignment vertical="center"/>
    </xf>
    <xf numFmtId="0" fontId="11" fillId="15" borderId="0" applyNumberFormat="0" applyBorder="0" applyAlignment="0" applyProtection="0">
      <alignment vertical="center"/>
    </xf>
    <xf numFmtId="0" fontId="22" fillId="17" borderId="17" applyNumberFormat="0" applyAlignment="0" applyProtection="0">
      <alignment vertical="center"/>
    </xf>
    <xf numFmtId="0" fontId="24" fillId="17" borderId="15" applyNumberFormat="0" applyAlignment="0" applyProtection="0">
      <alignment vertical="center"/>
    </xf>
    <xf numFmtId="0" fontId="27" fillId="19" borderId="20" applyNumberFormat="0" applyAlignment="0" applyProtection="0">
      <alignment vertical="center"/>
    </xf>
    <xf numFmtId="0" fontId="0" fillId="12" borderId="0" applyNumberFormat="0" applyBorder="0" applyAlignment="0" applyProtection="0">
      <alignment vertical="center"/>
    </xf>
    <xf numFmtId="0" fontId="11" fillId="10" borderId="0" applyNumberFormat="0" applyBorder="0" applyAlignment="0" applyProtection="0">
      <alignment vertical="center"/>
    </xf>
    <xf numFmtId="0" fontId="26" fillId="0" borderId="19" applyNumberFormat="0" applyFill="0" applyAlignment="0" applyProtection="0">
      <alignment vertical="center"/>
    </xf>
    <xf numFmtId="0" fontId="8" fillId="0" borderId="18" applyNumberFormat="0" applyFill="0" applyAlignment="0" applyProtection="0">
      <alignment vertical="center"/>
    </xf>
    <xf numFmtId="0" fontId="25" fillId="7" borderId="0" applyNumberFormat="0" applyBorder="0" applyAlignment="0" applyProtection="0">
      <alignment vertical="center"/>
    </xf>
    <xf numFmtId="0" fontId="12" fillId="5" borderId="0" applyNumberFormat="0" applyBorder="0" applyAlignment="0" applyProtection="0">
      <alignment vertical="center"/>
    </xf>
    <xf numFmtId="0" fontId="0" fillId="9" borderId="0" applyNumberFormat="0" applyBorder="0" applyAlignment="0" applyProtection="0">
      <alignment vertical="center"/>
    </xf>
    <xf numFmtId="0" fontId="11" fillId="4"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1" fillId="16" borderId="0" applyNumberFormat="0" applyBorder="0" applyAlignment="0" applyProtection="0">
      <alignment vertical="center"/>
    </xf>
    <xf numFmtId="0" fontId="11"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4" borderId="0" applyNumberFormat="0" applyBorder="0" applyAlignment="0" applyProtection="0">
      <alignment vertical="center"/>
    </xf>
    <xf numFmtId="0" fontId="0" fillId="6" borderId="0" applyNumberFormat="0" applyBorder="0" applyAlignment="0" applyProtection="0">
      <alignment vertical="center"/>
    </xf>
    <xf numFmtId="0" fontId="11" fillId="6" borderId="0" applyNumberFormat="0" applyBorder="0" applyAlignment="0" applyProtection="0">
      <alignment vertical="center"/>
    </xf>
    <xf numFmtId="0" fontId="11" fillId="18" borderId="0" applyNumberFormat="0" applyBorder="0" applyAlignment="0" applyProtection="0">
      <alignment vertical="center"/>
    </xf>
    <xf numFmtId="0" fontId="0" fillId="12" borderId="0" applyNumberFormat="0" applyBorder="0" applyAlignment="0" applyProtection="0">
      <alignment vertical="center"/>
    </xf>
    <xf numFmtId="0" fontId="11" fillId="12" borderId="0" applyNumberFormat="0" applyBorder="0" applyAlignment="0" applyProtection="0">
      <alignment vertical="center"/>
    </xf>
    <xf numFmtId="0" fontId="10" fillId="0" borderId="0"/>
    <xf numFmtId="0" fontId="18" fillId="0" borderId="0">
      <alignment vertical="center"/>
    </xf>
    <xf numFmtId="43" fontId="10" fillId="0" borderId="0" applyFont="0" applyFill="0" applyBorder="0" applyAlignment="0" applyProtection="0">
      <alignment vertical="center"/>
    </xf>
    <xf numFmtId="0" fontId="0" fillId="0" borderId="0">
      <alignment vertical="center"/>
    </xf>
  </cellStyleXfs>
  <cellXfs count="53">
    <xf numFmtId="0" fontId="0" fillId="0" borderId="0" xfId="0" applyAlignment="1"/>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31" fontId="6"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3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58" fontId="6"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58"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7" fillId="0" borderId="0" xfId="0" applyFont="1" applyAlignment="1">
      <alignment horizontal="center" vertical="center"/>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2" fontId="0" fillId="0" borderId="1" xfId="0" applyNumberFormat="1" applyBorder="1" applyAlignment="1">
      <alignment horizontal="center" vertical="center"/>
    </xf>
    <xf numFmtId="9" fontId="0" fillId="0" borderId="1" xfId="11" applyFont="1" applyBorder="1" applyAlignment="1">
      <alignment horizontal="center" vertical="center"/>
    </xf>
    <xf numFmtId="10" fontId="0" fillId="0" borderId="1" xfId="11" applyNumberFormat="1" applyFon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9" fillId="0" borderId="2" xfId="0" applyFont="1" applyFill="1" applyBorder="1" applyAlignment="1">
      <alignment horizontal="left" vertical="center"/>
    </xf>
    <xf numFmtId="0" fontId="9" fillId="0" borderId="3" xfId="0" applyFont="1" applyBorder="1" applyAlignment="1">
      <alignment horizontal="left"/>
    </xf>
    <xf numFmtId="0" fontId="0" fillId="0" borderId="0" xfId="0" applyBorder="1" applyAlignment="1">
      <alignment horizontal="left"/>
    </xf>
    <xf numFmtId="9" fontId="0" fillId="0" borderId="1" xfId="0" applyNumberFormat="1" applyBorder="1" applyAlignment="1">
      <alignment horizontal="center" vertical="center"/>
    </xf>
    <xf numFmtId="10" fontId="0" fillId="0" borderId="1" xfId="0" applyNumberFormat="1" applyBorder="1" applyAlignment="1">
      <alignment horizontal="center" vertical="center"/>
    </xf>
    <xf numFmtId="10" fontId="0" fillId="0" borderId="0" xfId="11" applyNumberFormat="1" applyFont="1" applyAlignment="1">
      <alignment horizontal="center" vertical="center"/>
    </xf>
    <xf numFmtId="0" fontId="0" fillId="0" borderId="5" xfId="0" applyBorder="1" applyAlignment="1"/>
    <xf numFmtId="0" fontId="8" fillId="3" borderId="11"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千位分隔 2"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opLeftCell="A4" workbookViewId="0">
      <selection activeCell="C7" sqref="C7"/>
    </sheetView>
  </sheetViews>
  <sheetFormatPr defaultColWidth="9" defaultRowHeight="13.5"/>
  <cols>
    <col min="1" max="6" width="13" customWidth="1"/>
  </cols>
  <sheetData>
    <row r="1" ht="39.95" customHeight="1" spans="1:7">
      <c r="A1" s="31" t="s">
        <v>0</v>
      </c>
      <c r="B1" s="31"/>
      <c r="C1" s="31"/>
      <c r="D1" s="31"/>
      <c r="E1" s="31"/>
      <c r="F1" s="31"/>
      <c r="G1" s="31"/>
    </row>
    <row r="2" ht="38.25" customHeight="1" spans="1:7">
      <c r="A2" s="31" t="s">
        <v>1</v>
      </c>
      <c r="B2" s="31"/>
      <c r="C2" s="31"/>
      <c r="D2" s="31"/>
      <c r="E2" s="31"/>
      <c r="F2" s="31"/>
      <c r="G2" s="31"/>
    </row>
    <row r="3" ht="38.25" customHeight="1" spans="10:11">
      <c r="J3" s="51" t="s">
        <v>2</v>
      </c>
      <c r="K3" s="51"/>
    </row>
    <row r="4" ht="38.25" customHeight="1" spans="1:11">
      <c r="A4" s="32" t="s">
        <v>3</v>
      </c>
      <c r="B4" s="32" t="s">
        <v>4</v>
      </c>
      <c r="C4" s="33" t="s">
        <v>5</v>
      </c>
      <c r="D4" s="34"/>
      <c r="E4" s="33" t="s">
        <v>6</v>
      </c>
      <c r="F4" s="34"/>
      <c r="G4" s="35" t="s">
        <v>7</v>
      </c>
      <c r="H4" s="36"/>
      <c r="I4" s="36"/>
      <c r="J4" s="36"/>
      <c r="K4" s="52"/>
    </row>
    <row r="5" ht="38.25" customHeight="1" spans="1:11">
      <c r="A5" s="37"/>
      <c r="B5" s="37"/>
      <c r="C5" s="38" t="s">
        <v>8</v>
      </c>
      <c r="D5" s="38" t="s">
        <v>9</v>
      </c>
      <c r="E5" s="38" t="s">
        <v>8</v>
      </c>
      <c r="F5" s="38" t="s">
        <v>10</v>
      </c>
      <c r="G5" s="39" t="s">
        <v>11</v>
      </c>
      <c r="H5" s="39" t="s">
        <v>12</v>
      </c>
      <c r="I5" s="39" t="s">
        <v>13</v>
      </c>
      <c r="J5" s="39" t="s">
        <v>14</v>
      </c>
      <c r="K5" s="39" t="s">
        <v>15</v>
      </c>
    </row>
    <row r="6" ht="38.25" customHeight="1" spans="1:11">
      <c r="A6" s="37" t="s">
        <v>16</v>
      </c>
      <c r="B6" s="37">
        <v>1</v>
      </c>
      <c r="C6" s="38">
        <v>2</v>
      </c>
      <c r="D6" s="38">
        <v>3</v>
      </c>
      <c r="E6" s="38">
        <v>4</v>
      </c>
      <c r="F6" s="38">
        <v>5</v>
      </c>
      <c r="G6" s="39">
        <v>6</v>
      </c>
      <c r="H6" s="39">
        <v>7</v>
      </c>
      <c r="I6" s="39">
        <v>8</v>
      </c>
      <c r="J6" s="39">
        <v>9</v>
      </c>
      <c r="K6" s="39">
        <v>10</v>
      </c>
    </row>
    <row r="7" s="3" customFormat="1" ht="39" customHeight="1" spans="1:11">
      <c r="A7" s="6" t="s">
        <v>17</v>
      </c>
      <c r="B7" s="40">
        <f>B8+B9</f>
        <v>84.53</v>
      </c>
      <c r="C7" s="40">
        <f t="shared" ref="C7" si="0">C8+C9</f>
        <v>84.53</v>
      </c>
      <c r="D7" s="41">
        <f t="shared" ref="D7:D9" si="1">C7/B7</f>
        <v>1</v>
      </c>
      <c r="E7" s="40">
        <f t="shared" ref="E7" si="2">E8+E9</f>
        <v>41.65</v>
      </c>
      <c r="F7" s="42">
        <f t="shared" ref="F7:F9" si="3">E7/B7</f>
        <v>0.492724476517213</v>
      </c>
      <c r="G7" s="43">
        <f t="shared" ref="G7:G9" si="4">SUM(H7:K7)</f>
        <v>45</v>
      </c>
      <c r="H7" s="43">
        <f>H8+H9</f>
        <v>0</v>
      </c>
      <c r="I7" s="43">
        <f>I8+I9</f>
        <v>33</v>
      </c>
      <c r="J7" s="43">
        <f>J8+J9</f>
        <v>12</v>
      </c>
      <c r="K7" s="43">
        <f>K8+K9</f>
        <v>0</v>
      </c>
    </row>
    <row r="8" s="3" customFormat="1" ht="28.5" customHeight="1" spans="1:11">
      <c r="A8" s="44" t="s">
        <v>18</v>
      </c>
      <c r="B8" s="40">
        <v>33.83</v>
      </c>
      <c r="C8" s="40">
        <v>33.83</v>
      </c>
      <c r="D8" s="41">
        <f t="shared" si="1"/>
        <v>1</v>
      </c>
      <c r="E8" s="40">
        <v>23.65</v>
      </c>
      <c r="F8" s="42">
        <f t="shared" si="3"/>
        <v>0.699083653561927</v>
      </c>
      <c r="G8" s="43">
        <f t="shared" si="4"/>
        <v>11</v>
      </c>
      <c r="H8" s="43">
        <v>0</v>
      </c>
      <c r="I8" s="43">
        <v>6</v>
      </c>
      <c r="J8" s="43">
        <v>5</v>
      </c>
      <c r="K8" s="43">
        <f>SUM(K12+K14+K16+K18+K20+K22+K24+K26+K28+K30+K32+K34)</f>
        <v>0</v>
      </c>
    </row>
    <row r="9" ht="28.5" customHeight="1" spans="1:11">
      <c r="A9" s="44" t="s">
        <v>19</v>
      </c>
      <c r="B9" s="40">
        <v>50.7</v>
      </c>
      <c r="C9" s="40">
        <v>50.7</v>
      </c>
      <c r="D9" s="41">
        <f t="shared" si="1"/>
        <v>1</v>
      </c>
      <c r="E9" s="40">
        <v>18</v>
      </c>
      <c r="F9" s="42">
        <f t="shared" si="3"/>
        <v>0.355029585798817</v>
      </c>
      <c r="G9" s="43">
        <f t="shared" si="4"/>
        <v>34</v>
      </c>
      <c r="H9" s="43">
        <v>0</v>
      </c>
      <c r="I9" s="43">
        <v>27</v>
      </c>
      <c r="J9" s="43">
        <v>7</v>
      </c>
      <c r="K9" s="43">
        <f>SUM(K13+K15+K17+K19+K21+K23+K25+K27+K29+K31+K33+K35)</f>
        <v>0</v>
      </c>
    </row>
    <row r="10" ht="28.5" customHeight="1" spans="1:7">
      <c r="A10" s="45" t="s">
        <v>20</v>
      </c>
      <c r="B10" s="46"/>
      <c r="C10" s="46"/>
      <c r="D10" s="46"/>
      <c r="E10" s="46"/>
      <c r="F10" s="46"/>
      <c r="G10" s="47"/>
    </row>
    <row r="11" ht="28.5" hidden="1" customHeight="1" spans="1:8">
      <c r="A11" s="44" t="s">
        <v>21</v>
      </c>
      <c r="B11" s="44">
        <v>0.76</v>
      </c>
      <c r="C11" s="44">
        <v>0.76</v>
      </c>
      <c r="D11" s="48">
        <v>1</v>
      </c>
      <c r="E11" s="44">
        <v>0.31</v>
      </c>
      <c r="F11" s="49">
        <v>0.4079</v>
      </c>
      <c r="G11" s="50">
        <f t="shared" ref="G11:G16" si="5">C11/B11</f>
        <v>1</v>
      </c>
      <c r="H11" s="50">
        <f t="shared" ref="H11:H16" si="6">E11/C11</f>
        <v>0.407894736842105</v>
      </c>
    </row>
    <row r="12" ht="28.5" hidden="1" customHeight="1" spans="1:8">
      <c r="A12" s="44" t="s">
        <v>22</v>
      </c>
      <c r="B12" s="44">
        <v>7.37</v>
      </c>
      <c r="C12" s="44">
        <v>7.37</v>
      </c>
      <c r="D12" s="48">
        <v>1</v>
      </c>
      <c r="E12" s="44">
        <v>0.3987</v>
      </c>
      <c r="F12" s="48">
        <v>0.0541</v>
      </c>
      <c r="G12" s="50">
        <f t="shared" si="5"/>
        <v>1</v>
      </c>
      <c r="H12" s="50">
        <f t="shared" si="6"/>
        <v>0.0540976933514247</v>
      </c>
    </row>
    <row r="13" ht="28.5" hidden="1" customHeight="1" spans="1:8">
      <c r="A13" s="44" t="s">
        <v>23</v>
      </c>
      <c r="B13" s="44">
        <v>4</v>
      </c>
      <c r="C13" s="44">
        <v>4</v>
      </c>
      <c r="D13" s="48">
        <v>1</v>
      </c>
      <c r="E13" s="44">
        <v>0.01</v>
      </c>
      <c r="F13" s="48">
        <v>0.003</v>
      </c>
      <c r="G13" s="50">
        <f t="shared" si="5"/>
        <v>1</v>
      </c>
      <c r="H13" s="50">
        <f t="shared" si="6"/>
        <v>0.0025</v>
      </c>
    </row>
    <row r="14" ht="28.5" hidden="1" customHeight="1" spans="1:8">
      <c r="A14" s="44" t="s">
        <v>24</v>
      </c>
      <c r="B14" s="44">
        <v>0.6</v>
      </c>
      <c r="C14" s="44">
        <v>0.6</v>
      </c>
      <c r="D14" s="48">
        <v>1</v>
      </c>
      <c r="E14" s="44">
        <v>0.015445</v>
      </c>
      <c r="F14" s="49">
        <v>0.026</v>
      </c>
      <c r="G14" s="50">
        <f t="shared" si="5"/>
        <v>1</v>
      </c>
      <c r="H14" s="50">
        <f t="shared" si="6"/>
        <v>0.0257416666666667</v>
      </c>
    </row>
    <row r="15" ht="28.5" hidden="1" customHeight="1" spans="1:8">
      <c r="A15" s="44" t="s">
        <v>25</v>
      </c>
      <c r="B15" s="44">
        <v>3.3</v>
      </c>
      <c r="C15" s="44">
        <v>2</v>
      </c>
      <c r="D15" s="49">
        <v>0.606</v>
      </c>
      <c r="E15" s="44">
        <v>0.5607</v>
      </c>
      <c r="F15" s="48">
        <v>0.28</v>
      </c>
      <c r="G15" s="50">
        <f t="shared" si="5"/>
        <v>0.606060606060606</v>
      </c>
      <c r="H15" s="50">
        <f t="shared" si="6"/>
        <v>0.28035</v>
      </c>
    </row>
    <row r="16" ht="28.5" hidden="1" customHeight="1" spans="1:8">
      <c r="A16" s="44" t="s">
        <v>26</v>
      </c>
      <c r="B16" s="44">
        <v>2.89</v>
      </c>
      <c r="C16" s="44">
        <v>0.2</v>
      </c>
      <c r="D16" s="42">
        <f>C16/B16</f>
        <v>0.069204152249135</v>
      </c>
      <c r="E16" s="44">
        <v>0</v>
      </c>
      <c r="F16" s="44">
        <v>0</v>
      </c>
      <c r="G16" s="50">
        <f t="shared" si="5"/>
        <v>0.069204152249135</v>
      </c>
      <c r="H16" s="50">
        <f t="shared" si="6"/>
        <v>0</v>
      </c>
    </row>
    <row r="19" spans="4:4">
      <c r="D19">
        <v>10000</v>
      </c>
    </row>
  </sheetData>
  <mergeCells count="9">
    <mergeCell ref="A1:K1"/>
    <mergeCell ref="A2:K2"/>
    <mergeCell ref="J3:K3"/>
    <mergeCell ref="C4:D4"/>
    <mergeCell ref="E4:F4"/>
    <mergeCell ref="G4:K4"/>
    <mergeCell ref="A10:F10"/>
    <mergeCell ref="A4:A5"/>
    <mergeCell ref="B4:B5"/>
  </mergeCells>
  <printOptions horizontalCentered="1" verticalCentered="1"/>
  <pageMargins left="0.707638888888889" right="0.707638888888889" top="0.747916666666667" bottom="0.747916666666667" header="0.313888888888889" footer="0.313888888888889"/>
  <pageSetup paperSize="9"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tabSelected="1" topLeftCell="A2" workbookViewId="0">
      <pane xSplit="3" ySplit="6" topLeftCell="D8" activePane="bottomRight" state="frozen"/>
      <selection/>
      <selection pane="topRight"/>
      <selection pane="bottomLeft"/>
      <selection pane="bottomRight" activeCell="J26" sqref="J26"/>
    </sheetView>
  </sheetViews>
  <sheetFormatPr defaultColWidth="9" defaultRowHeight="13.5"/>
  <cols>
    <col min="2" max="2" width="28.75" style="2" customWidth="1"/>
    <col min="3" max="3" width="25.25" style="2" customWidth="1"/>
    <col min="4" max="4" width="6.25" style="3" customWidth="1"/>
    <col min="5" max="5" width="4.63333333333333" style="3" customWidth="1"/>
    <col min="6" max="6" width="11" style="3" customWidth="1"/>
    <col min="7" max="7" width="5.88333333333333" style="3" customWidth="1"/>
    <col min="8" max="8" width="12.75" style="3" customWidth="1"/>
    <col min="9" max="9" width="5.88333333333333" style="3" customWidth="1"/>
    <col min="10" max="10" width="11" style="3" customWidth="1"/>
    <col min="11" max="11" width="5.89166666666667" style="3" customWidth="1"/>
    <col min="12" max="12" width="10.875" style="3" customWidth="1"/>
    <col min="13" max="13" width="5.5" style="3" customWidth="1"/>
    <col min="14" max="14" width="12.75" style="3" customWidth="1"/>
    <col min="15" max="15" width="4.5" style="3" customWidth="1"/>
    <col min="16" max="17" width="10.625" style="3" customWidth="1"/>
    <col min="18" max="18" width="6.13333333333333" style="3" customWidth="1"/>
    <col min="19" max="239" width="9" style="2"/>
    <col min="240" max="240" width="11.6333333333333" style="2" customWidth="1"/>
    <col min="241" max="274" width="4.13333333333333" style="2" customWidth="1"/>
    <col min="275" max="495" width="9" style="2"/>
    <col min="496" max="496" width="11.6333333333333" style="2" customWidth="1"/>
    <col min="497" max="530" width="4.13333333333333" style="2" customWidth="1"/>
    <col min="531" max="751" width="9" style="2"/>
    <col min="752" max="752" width="11.6333333333333" style="2" customWidth="1"/>
    <col min="753" max="786" width="4.13333333333333" style="2" customWidth="1"/>
    <col min="787" max="1007" width="9" style="2"/>
    <col min="1008" max="1008" width="11.6333333333333" style="2" customWidth="1"/>
    <col min="1009" max="1042" width="4.13333333333333" style="2" customWidth="1"/>
    <col min="1043" max="1263" width="9" style="2"/>
    <col min="1264" max="1264" width="11.6333333333333" style="2" customWidth="1"/>
    <col min="1265" max="1298" width="4.13333333333333" style="2" customWidth="1"/>
    <col min="1299" max="1519" width="9" style="2"/>
    <col min="1520" max="1520" width="11.6333333333333" style="2" customWidth="1"/>
    <col min="1521" max="1554" width="4.13333333333333" style="2" customWidth="1"/>
    <col min="1555" max="1775" width="9" style="2"/>
    <col min="1776" max="1776" width="11.6333333333333" style="2" customWidth="1"/>
    <col min="1777" max="1810" width="4.13333333333333" style="2" customWidth="1"/>
    <col min="1811" max="2031" width="9" style="2"/>
    <col min="2032" max="2032" width="11.6333333333333" style="2" customWidth="1"/>
    <col min="2033" max="2066" width="4.13333333333333" style="2" customWidth="1"/>
    <col min="2067" max="2287" width="9" style="2"/>
    <col min="2288" max="2288" width="11.6333333333333" style="2" customWidth="1"/>
    <col min="2289" max="2322" width="4.13333333333333" style="2" customWidth="1"/>
    <col min="2323" max="2543" width="9" style="2"/>
    <col min="2544" max="2544" width="11.6333333333333" style="2" customWidth="1"/>
    <col min="2545" max="2578" width="4.13333333333333" style="2" customWidth="1"/>
    <col min="2579" max="2799" width="9" style="2"/>
    <col min="2800" max="2800" width="11.6333333333333" style="2" customWidth="1"/>
    <col min="2801" max="2834" width="4.13333333333333" style="2" customWidth="1"/>
    <col min="2835" max="3055" width="9" style="2"/>
    <col min="3056" max="3056" width="11.6333333333333" style="2" customWidth="1"/>
    <col min="3057" max="3090" width="4.13333333333333" style="2" customWidth="1"/>
    <col min="3091" max="3311" width="9" style="2"/>
    <col min="3312" max="3312" width="11.6333333333333" style="2" customWidth="1"/>
    <col min="3313" max="3346" width="4.13333333333333" style="2" customWidth="1"/>
    <col min="3347" max="3567" width="9" style="2"/>
    <col min="3568" max="3568" width="11.6333333333333" style="2" customWidth="1"/>
    <col min="3569" max="3602" width="4.13333333333333" style="2" customWidth="1"/>
    <col min="3603" max="3823" width="9" style="2"/>
    <col min="3824" max="3824" width="11.6333333333333" style="2" customWidth="1"/>
    <col min="3825" max="3858" width="4.13333333333333" style="2" customWidth="1"/>
    <col min="3859" max="4079" width="9" style="2"/>
    <col min="4080" max="4080" width="11.6333333333333" style="2" customWidth="1"/>
    <col min="4081" max="4114" width="4.13333333333333" style="2" customWidth="1"/>
    <col min="4115" max="4335" width="9" style="2"/>
    <col min="4336" max="4336" width="11.6333333333333" style="2" customWidth="1"/>
    <col min="4337" max="4370" width="4.13333333333333" style="2" customWidth="1"/>
    <col min="4371" max="4591" width="9" style="2"/>
    <col min="4592" max="4592" width="11.6333333333333" style="2" customWidth="1"/>
    <col min="4593" max="4626" width="4.13333333333333" style="2" customWidth="1"/>
    <col min="4627" max="4847" width="9" style="2"/>
    <col min="4848" max="4848" width="11.6333333333333" style="2" customWidth="1"/>
    <col min="4849" max="4882" width="4.13333333333333" style="2" customWidth="1"/>
    <col min="4883" max="5103" width="9" style="2"/>
    <col min="5104" max="5104" width="11.6333333333333" style="2" customWidth="1"/>
    <col min="5105" max="5138" width="4.13333333333333" style="2" customWidth="1"/>
    <col min="5139" max="5359" width="9" style="2"/>
    <col min="5360" max="5360" width="11.6333333333333" style="2" customWidth="1"/>
    <col min="5361" max="5394" width="4.13333333333333" style="2" customWidth="1"/>
    <col min="5395" max="5615" width="9" style="2"/>
    <col min="5616" max="5616" width="11.6333333333333" style="2" customWidth="1"/>
    <col min="5617" max="5650" width="4.13333333333333" style="2" customWidth="1"/>
    <col min="5651" max="5871" width="9" style="2"/>
    <col min="5872" max="5872" width="11.6333333333333" style="2" customWidth="1"/>
    <col min="5873" max="5906" width="4.13333333333333" style="2" customWidth="1"/>
    <col min="5907" max="6127" width="9" style="2"/>
    <col min="6128" max="6128" width="11.6333333333333" style="2" customWidth="1"/>
    <col min="6129" max="6162" width="4.13333333333333" style="2" customWidth="1"/>
    <col min="6163" max="6383" width="9" style="2"/>
    <col min="6384" max="6384" width="11.6333333333333" style="2" customWidth="1"/>
    <col min="6385" max="6418" width="4.13333333333333" style="2" customWidth="1"/>
    <col min="6419" max="6639" width="9" style="2"/>
    <col min="6640" max="6640" width="11.6333333333333" style="2" customWidth="1"/>
    <col min="6641" max="6674" width="4.13333333333333" style="2" customWidth="1"/>
    <col min="6675" max="6895" width="9" style="2"/>
    <col min="6896" max="6896" width="11.6333333333333" style="2" customWidth="1"/>
    <col min="6897" max="6930" width="4.13333333333333" style="2" customWidth="1"/>
    <col min="6931" max="7151" width="9" style="2"/>
    <col min="7152" max="7152" width="11.6333333333333" style="2" customWidth="1"/>
    <col min="7153" max="7186" width="4.13333333333333" style="2" customWidth="1"/>
    <col min="7187" max="7407" width="9" style="2"/>
    <col min="7408" max="7408" width="11.6333333333333" style="2" customWidth="1"/>
    <col min="7409" max="7442" width="4.13333333333333" style="2" customWidth="1"/>
    <col min="7443" max="7663" width="9" style="2"/>
    <col min="7664" max="7664" width="11.6333333333333" style="2" customWidth="1"/>
    <col min="7665" max="7698" width="4.13333333333333" style="2" customWidth="1"/>
    <col min="7699" max="7919" width="9" style="2"/>
    <col min="7920" max="7920" width="11.6333333333333" style="2" customWidth="1"/>
    <col min="7921" max="7954" width="4.13333333333333" style="2" customWidth="1"/>
    <col min="7955" max="8175" width="9" style="2"/>
    <col min="8176" max="8176" width="11.6333333333333" style="2" customWidth="1"/>
    <col min="8177" max="8210" width="4.13333333333333" style="2" customWidth="1"/>
    <col min="8211" max="8431" width="9" style="2"/>
    <col min="8432" max="8432" width="11.6333333333333" style="2" customWidth="1"/>
    <col min="8433" max="8466" width="4.13333333333333" style="2" customWidth="1"/>
    <col min="8467" max="8687" width="9" style="2"/>
    <col min="8688" max="8688" width="11.6333333333333" style="2" customWidth="1"/>
    <col min="8689" max="8722" width="4.13333333333333" style="2" customWidth="1"/>
    <col min="8723" max="8943" width="9" style="2"/>
    <col min="8944" max="8944" width="11.6333333333333" style="2" customWidth="1"/>
    <col min="8945" max="8978" width="4.13333333333333" style="2" customWidth="1"/>
    <col min="8979" max="9199" width="9" style="2"/>
    <col min="9200" max="9200" width="11.6333333333333" style="2" customWidth="1"/>
    <col min="9201" max="9234" width="4.13333333333333" style="2" customWidth="1"/>
    <col min="9235" max="9455" width="9" style="2"/>
    <col min="9456" max="9456" width="11.6333333333333" style="2" customWidth="1"/>
    <col min="9457" max="9490" width="4.13333333333333" style="2" customWidth="1"/>
    <col min="9491" max="9711" width="9" style="2"/>
    <col min="9712" max="9712" width="11.6333333333333" style="2" customWidth="1"/>
    <col min="9713" max="9746" width="4.13333333333333" style="2" customWidth="1"/>
    <col min="9747" max="9967" width="9" style="2"/>
    <col min="9968" max="9968" width="11.6333333333333" style="2" customWidth="1"/>
    <col min="9969" max="10002" width="4.13333333333333" style="2" customWidth="1"/>
    <col min="10003" max="10223" width="9" style="2"/>
    <col min="10224" max="10224" width="11.6333333333333" style="2" customWidth="1"/>
    <col min="10225" max="10258" width="4.13333333333333" style="2" customWidth="1"/>
    <col min="10259" max="10479" width="9" style="2"/>
    <col min="10480" max="10480" width="11.6333333333333" style="2" customWidth="1"/>
    <col min="10481" max="10514" width="4.13333333333333" style="2" customWidth="1"/>
    <col min="10515" max="10735" width="9" style="2"/>
    <col min="10736" max="10736" width="11.6333333333333" style="2" customWidth="1"/>
    <col min="10737" max="10770" width="4.13333333333333" style="2" customWidth="1"/>
    <col min="10771" max="10991" width="9" style="2"/>
    <col min="10992" max="10992" width="11.6333333333333" style="2" customWidth="1"/>
    <col min="10993" max="11026" width="4.13333333333333" style="2" customWidth="1"/>
    <col min="11027" max="11247" width="9" style="2"/>
    <col min="11248" max="11248" width="11.6333333333333" style="2" customWidth="1"/>
    <col min="11249" max="11282" width="4.13333333333333" style="2" customWidth="1"/>
    <col min="11283" max="11503" width="9" style="2"/>
    <col min="11504" max="11504" width="11.6333333333333" style="2" customWidth="1"/>
    <col min="11505" max="11538" width="4.13333333333333" style="2" customWidth="1"/>
    <col min="11539" max="11759" width="9" style="2"/>
    <col min="11760" max="11760" width="11.6333333333333" style="2" customWidth="1"/>
    <col min="11761" max="11794" width="4.13333333333333" style="2" customWidth="1"/>
    <col min="11795" max="12015" width="9" style="2"/>
    <col min="12016" max="12016" width="11.6333333333333" style="2" customWidth="1"/>
    <col min="12017" max="12050" width="4.13333333333333" style="2" customWidth="1"/>
    <col min="12051" max="12271" width="9" style="2"/>
    <col min="12272" max="12272" width="11.6333333333333" style="2" customWidth="1"/>
    <col min="12273" max="12306" width="4.13333333333333" style="2" customWidth="1"/>
    <col min="12307" max="12527" width="9" style="2"/>
    <col min="12528" max="12528" width="11.6333333333333" style="2" customWidth="1"/>
    <col min="12529" max="12562" width="4.13333333333333" style="2" customWidth="1"/>
    <col min="12563" max="12783" width="9" style="2"/>
    <col min="12784" max="12784" width="11.6333333333333" style="2" customWidth="1"/>
    <col min="12785" max="12818" width="4.13333333333333" style="2" customWidth="1"/>
    <col min="12819" max="13039" width="9" style="2"/>
    <col min="13040" max="13040" width="11.6333333333333" style="2" customWidth="1"/>
    <col min="13041" max="13074" width="4.13333333333333" style="2" customWidth="1"/>
    <col min="13075" max="13295" width="9" style="2"/>
    <col min="13296" max="13296" width="11.6333333333333" style="2" customWidth="1"/>
    <col min="13297" max="13330" width="4.13333333333333" style="2" customWidth="1"/>
    <col min="13331" max="13551" width="9" style="2"/>
    <col min="13552" max="13552" width="11.6333333333333" style="2" customWidth="1"/>
    <col min="13553" max="13586" width="4.13333333333333" style="2" customWidth="1"/>
    <col min="13587" max="13807" width="9" style="2"/>
    <col min="13808" max="13808" width="11.6333333333333" style="2" customWidth="1"/>
    <col min="13809" max="13842" width="4.13333333333333" style="2" customWidth="1"/>
    <col min="13843" max="14063" width="9" style="2"/>
    <col min="14064" max="14064" width="11.6333333333333" style="2" customWidth="1"/>
    <col min="14065" max="14098" width="4.13333333333333" style="2" customWidth="1"/>
    <col min="14099" max="14319" width="9" style="2"/>
    <col min="14320" max="14320" width="11.6333333333333" style="2" customWidth="1"/>
    <col min="14321" max="14354" width="4.13333333333333" style="2" customWidth="1"/>
    <col min="14355" max="14575" width="9" style="2"/>
    <col min="14576" max="14576" width="11.6333333333333" style="2" customWidth="1"/>
    <col min="14577" max="14610" width="4.13333333333333" style="2" customWidth="1"/>
    <col min="14611" max="14831" width="9" style="2"/>
    <col min="14832" max="14832" width="11.6333333333333" style="2" customWidth="1"/>
    <col min="14833" max="14866" width="4.13333333333333" style="2" customWidth="1"/>
    <col min="14867" max="15087" width="9" style="2"/>
    <col min="15088" max="15088" width="11.6333333333333" style="2" customWidth="1"/>
    <col min="15089" max="15122" width="4.13333333333333" style="2" customWidth="1"/>
    <col min="15123" max="15343" width="9" style="2"/>
    <col min="15344" max="15344" width="11.6333333333333" style="2" customWidth="1"/>
    <col min="15345" max="15378" width="4.13333333333333" style="2" customWidth="1"/>
    <col min="15379" max="15599" width="9" style="2"/>
    <col min="15600" max="15600" width="11.6333333333333" style="2" customWidth="1"/>
    <col min="15601" max="15634" width="4.13333333333333" style="2" customWidth="1"/>
    <col min="15635" max="15855" width="9" style="2"/>
    <col min="15856" max="15856" width="11.6333333333333" style="2" customWidth="1"/>
    <col min="15857" max="15890" width="4.13333333333333" style="2" customWidth="1"/>
    <col min="15891" max="16111" width="9" style="2"/>
    <col min="16112" max="16112" width="11.6333333333333" style="2" customWidth="1"/>
    <col min="16113" max="16146" width="4.13333333333333" style="2" customWidth="1"/>
    <col min="16147" max="16367" width="9" style="2"/>
  </cols>
  <sheetData>
    <row r="1" ht="22.5" customHeight="1" spans="2:18">
      <c r="B1" s="4"/>
      <c r="C1" s="4"/>
      <c r="D1" s="4"/>
      <c r="E1" s="4"/>
      <c r="F1" s="4"/>
      <c r="G1" s="4"/>
      <c r="H1" s="4"/>
      <c r="I1" s="4"/>
      <c r="J1" s="4"/>
      <c r="K1" s="4"/>
      <c r="L1" s="4"/>
      <c r="M1" s="4"/>
      <c r="N1" s="4"/>
      <c r="O1" s="4"/>
      <c r="P1" s="4"/>
      <c r="Q1" s="4"/>
      <c r="R1" s="4"/>
    </row>
    <row r="2" ht="35" customHeight="1" spans="1:18">
      <c r="A2" s="5" t="s">
        <v>27</v>
      </c>
      <c r="B2" s="5"/>
      <c r="C2" s="5"/>
      <c r="D2" s="5"/>
      <c r="E2" s="5"/>
      <c r="F2" s="5"/>
      <c r="G2" s="5"/>
      <c r="H2" s="5"/>
      <c r="I2" s="5"/>
      <c r="J2" s="5"/>
      <c r="K2" s="5"/>
      <c r="L2" s="5"/>
      <c r="M2" s="5"/>
      <c r="N2" s="5"/>
      <c r="O2" s="5"/>
      <c r="P2" s="5"/>
      <c r="Q2" s="5"/>
      <c r="R2" s="5"/>
    </row>
    <row r="3" spans="1:18">
      <c r="A3" s="6" t="s">
        <v>16</v>
      </c>
      <c r="B3" s="7" t="s">
        <v>28</v>
      </c>
      <c r="C3" s="7" t="s">
        <v>29</v>
      </c>
      <c r="D3" s="7" t="s">
        <v>30</v>
      </c>
      <c r="E3" s="7" t="s">
        <v>31</v>
      </c>
      <c r="F3" s="7"/>
      <c r="G3" s="7"/>
      <c r="H3" s="7"/>
      <c r="I3" s="7"/>
      <c r="J3" s="7" t="s">
        <v>32</v>
      </c>
      <c r="K3" s="7"/>
      <c r="L3" s="7"/>
      <c r="M3" s="7"/>
      <c r="N3" s="7"/>
      <c r="O3" s="12" t="s">
        <v>33</v>
      </c>
      <c r="P3" s="13"/>
      <c r="Q3" s="13"/>
      <c r="R3" s="27"/>
    </row>
    <row r="4" spans="1:18">
      <c r="A4" s="6"/>
      <c r="B4" s="7"/>
      <c r="C4" s="7"/>
      <c r="D4" s="7"/>
      <c r="E4" s="7"/>
      <c r="F4" s="7" t="s">
        <v>34</v>
      </c>
      <c r="G4" s="7"/>
      <c r="H4" s="7"/>
      <c r="I4" s="7"/>
      <c r="J4" s="7"/>
      <c r="K4" s="7"/>
      <c r="L4" s="7"/>
      <c r="M4" s="7"/>
      <c r="N4" s="7"/>
      <c r="O4" s="14"/>
      <c r="P4" s="15"/>
      <c r="Q4" s="15"/>
      <c r="R4" s="28"/>
    </row>
    <row r="5" ht="26.25" customHeight="1" spans="1:18">
      <c r="A5" s="6"/>
      <c r="B5" s="7"/>
      <c r="C5" s="7"/>
      <c r="D5" s="7"/>
      <c r="E5" s="7"/>
      <c r="F5" s="7" t="s">
        <v>35</v>
      </c>
      <c r="G5" s="7"/>
      <c r="H5" s="7" t="s">
        <v>36</v>
      </c>
      <c r="I5" s="7"/>
      <c r="J5" s="7" t="s">
        <v>35</v>
      </c>
      <c r="K5" s="7"/>
      <c r="L5" s="7" t="s">
        <v>36</v>
      </c>
      <c r="M5" s="7"/>
      <c r="N5" s="7" t="s">
        <v>37</v>
      </c>
      <c r="O5" s="16" t="s">
        <v>38</v>
      </c>
      <c r="P5" s="16" t="s">
        <v>39</v>
      </c>
      <c r="Q5" s="7" t="s">
        <v>40</v>
      </c>
      <c r="R5" s="7" t="s">
        <v>7</v>
      </c>
    </row>
    <row r="6" spans="1:18">
      <c r="A6" s="6"/>
      <c r="B6" s="7"/>
      <c r="C6" s="7"/>
      <c r="D6" s="7"/>
      <c r="E6" s="7"/>
      <c r="F6" s="7" t="s">
        <v>41</v>
      </c>
      <c r="G6" s="7" t="s">
        <v>8</v>
      </c>
      <c r="H6" s="7" t="s">
        <v>41</v>
      </c>
      <c r="I6" s="7" t="s">
        <v>8</v>
      </c>
      <c r="J6" s="7" t="s">
        <v>41</v>
      </c>
      <c r="K6" s="7" t="s">
        <v>8</v>
      </c>
      <c r="L6" s="7" t="s">
        <v>41</v>
      </c>
      <c r="M6" s="7" t="s">
        <v>8</v>
      </c>
      <c r="N6" s="7"/>
      <c r="O6" s="17"/>
      <c r="P6" s="17"/>
      <c r="Q6" s="7"/>
      <c r="R6" s="7"/>
    </row>
    <row r="7" spans="1:18">
      <c r="A7" s="6"/>
      <c r="B7" s="7">
        <v>1</v>
      </c>
      <c r="C7" s="7">
        <v>2</v>
      </c>
      <c r="D7" s="7">
        <v>3</v>
      </c>
      <c r="E7" s="7">
        <v>4</v>
      </c>
      <c r="F7" s="7">
        <v>11</v>
      </c>
      <c r="G7" s="7">
        <v>12</v>
      </c>
      <c r="H7" s="7">
        <v>13</v>
      </c>
      <c r="I7" s="7">
        <v>14</v>
      </c>
      <c r="J7" s="7">
        <v>17</v>
      </c>
      <c r="K7" s="7">
        <v>18</v>
      </c>
      <c r="L7" s="7">
        <v>19</v>
      </c>
      <c r="M7" s="7">
        <v>20</v>
      </c>
      <c r="N7" s="7">
        <v>21</v>
      </c>
      <c r="O7" s="7">
        <v>29</v>
      </c>
      <c r="P7" s="7">
        <v>30</v>
      </c>
      <c r="Q7" s="7">
        <v>31</v>
      </c>
      <c r="R7" s="7">
        <v>32</v>
      </c>
    </row>
    <row r="8" s="1" customFormat="1" ht="61" customHeight="1" spans="1:18">
      <c r="A8" s="8">
        <v>1</v>
      </c>
      <c r="B8" s="9" t="s">
        <v>42</v>
      </c>
      <c r="C8" s="9" t="s">
        <v>43</v>
      </c>
      <c r="D8" s="10">
        <v>4100</v>
      </c>
      <c r="E8" s="10">
        <v>10</v>
      </c>
      <c r="F8" s="11">
        <v>44056</v>
      </c>
      <c r="G8" s="10">
        <v>4100</v>
      </c>
      <c r="H8" s="11">
        <v>44062</v>
      </c>
      <c r="I8" s="10">
        <v>4100</v>
      </c>
      <c r="J8" s="18">
        <v>44062</v>
      </c>
      <c r="K8" s="19">
        <v>4100</v>
      </c>
      <c r="L8" s="20">
        <v>44076</v>
      </c>
      <c r="M8" s="19">
        <v>1493.5</v>
      </c>
      <c r="N8" s="21">
        <v>2606.495286</v>
      </c>
      <c r="O8" s="19" t="s">
        <v>44</v>
      </c>
      <c r="P8" s="18">
        <v>43877</v>
      </c>
      <c r="Q8" s="18">
        <v>44377</v>
      </c>
      <c r="R8" s="29">
        <v>0.78</v>
      </c>
    </row>
    <row r="9" s="1" customFormat="1" ht="28.5" customHeight="1" spans="1:18">
      <c r="A9" s="8"/>
      <c r="B9" s="9"/>
      <c r="C9" s="9"/>
      <c r="D9" s="10"/>
      <c r="E9" s="10"/>
      <c r="F9" s="11"/>
      <c r="G9" s="10"/>
      <c r="H9" s="11"/>
      <c r="I9" s="10"/>
      <c r="J9" s="22"/>
      <c r="K9" s="22"/>
      <c r="L9" s="23">
        <v>44139</v>
      </c>
      <c r="M9" s="10">
        <v>8</v>
      </c>
      <c r="N9" s="21">
        <f>N8-M9</f>
        <v>2598.495286</v>
      </c>
      <c r="O9" s="24"/>
      <c r="P9" s="25"/>
      <c r="Q9" s="11"/>
      <c r="R9" s="30"/>
    </row>
    <row r="10" s="1" customFormat="1" ht="28.5" customHeight="1" spans="1:18">
      <c r="A10" s="8">
        <v>2</v>
      </c>
      <c r="B10" s="9" t="s">
        <v>45</v>
      </c>
      <c r="C10" s="9" t="s">
        <v>46</v>
      </c>
      <c r="D10" s="10">
        <v>8900</v>
      </c>
      <c r="E10" s="10">
        <v>7</v>
      </c>
      <c r="F10" s="11">
        <v>44085</v>
      </c>
      <c r="G10" s="10">
        <v>8900</v>
      </c>
      <c r="H10" s="11">
        <v>44095</v>
      </c>
      <c r="I10" s="10">
        <v>8900</v>
      </c>
      <c r="J10" s="11">
        <v>44095</v>
      </c>
      <c r="K10" s="10">
        <v>8900</v>
      </c>
      <c r="L10" s="23">
        <v>44127</v>
      </c>
      <c r="M10" s="19">
        <v>2882.5</v>
      </c>
      <c r="N10" s="21">
        <f>K10-M10</f>
        <v>6017.5</v>
      </c>
      <c r="O10" s="19" t="s">
        <v>44</v>
      </c>
      <c r="P10" s="18">
        <v>43427</v>
      </c>
      <c r="Q10" s="18">
        <v>44196</v>
      </c>
      <c r="R10" s="29">
        <v>0.65</v>
      </c>
    </row>
    <row r="11" s="1" customFormat="1" ht="28.5" customHeight="1" spans="1:18">
      <c r="A11" s="8"/>
      <c r="B11" s="9"/>
      <c r="C11" s="9"/>
      <c r="D11" s="10"/>
      <c r="E11" s="10"/>
      <c r="F11" s="11"/>
      <c r="G11" s="10"/>
      <c r="H11" s="11"/>
      <c r="I11" s="10"/>
      <c r="J11" s="22"/>
      <c r="K11" s="22"/>
      <c r="L11" s="23">
        <v>44162</v>
      </c>
      <c r="M11" s="10">
        <v>1680.9</v>
      </c>
      <c r="N11" s="26">
        <f>N10-M11</f>
        <v>4336.6</v>
      </c>
      <c r="O11" s="24"/>
      <c r="P11" s="25"/>
      <c r="Q11" s="11"/>
      <c r="R11" s="30"/>
    </row>
    <row r="12" s="1" customFormat="1" ht="28.5" customHeight="1" spans="1:18">
      <c r="A12" s="8"/>
      <c r="B12" s="9"/>
      <c r="C12" s="9"/>
      <c r="D12" s="10"/>
      <c r="E12" s="10"/>
      <c r="F12" s="11"/>
      <c r="G12" s="10"/>
      <c r="H12" s="11"/>
      <c r="I12" s="10"/>
      <c r="J12" s="10"/>
      <c r="K12" s="10"/>
      <c r="L12" s="10"/>
      <c r="M12" s="10"/>
      <c r="N12" s="26"/>
      <c r="O12" s="24"/>
      <c r="P12" s="25"/>
      <c r="Q12" s="11"/>
      <c r="R12" s="30"/>
    </row>
  </sheetData>
  <mergeCells count="20">
    <mergeCell ref="B1:R1"/>
    <mergeCell ref="A2:R2"/>
    <mergeCell ref="F3:I3"/>
    <mergeCell ref="F4:I4"/>
    <mergeCell ref="F5:G5"/>
    <mergeCell ref="H5:I5"/>
    <mergeCell ref="J5:K5"/>
    <mergeCell ref="L5:M5"/>
    <mergeCell ref="A3:A6"/>
    <mergeCell ref="B3:B6"/>
    <mergeCell ref="C3:C6"/>
    <mergeCell ref="D3:D6"/>
    <mergeCell ref="E3:E6"/>
    <mergeCell ref="N5:N6"/>
    <mergeCell ref="O5:O6"/>
    <mergeCell ref="P5:P6"/>
    <mergeCell ref="Q5:Q6"/>
    <mergeCell ref="R5:R6"/>
    <mergeCell ref="J3:N4"/>
    <mergeCell ref="O3:R4"/>
  </mergeCells>
  <dataValidations count="1">
    <dataValidation type="list" allowBlank="1" showInputMessage="1" showErrorMessage="1" sqref="O10 JI10:JJ10 TE10:TF10 ADA10:ADB10 AMW10:AMX10 AWS10:AWT10 BGO10:BGP10 BQK10:BQL10 CAG10:CAH10 CKC10:CKD10 CTY10:CTZ10 DDU10:DDV10 DNQ10:DNR10 DXM10:DXN10 EHI10:EHJ10 ERE10:ERF10 FBA10:FBB10 FKW10:FKX10 FUS10:FUT10 GEO10:GEP10 GOK10:GOL10 GYG10:GYH10 HIC10:HID10 HRY10:HRZ10 IBU10:IBV10 ILQ10:ILR10 IVM10:IVN10 JFI10:JFJ10 JPE10:JPF10 JZA10:JZB10 KIW10:KIX10 KSS10:KST10 LCO10:LCP10 LMK10:LML10 LWG10:LWH10 MGC10:MGD10 MPY10:MPZ10 MZU10:MZV10 NJQ10:NJR10 NTM10:NTN10 ODI10:ODJ10 ONE10:ONF10 OXA10:OXB10 PGW10:PGX10 PQS10:PQT10 QAO10:QAP10 QKK10:QKL10 QUG10:QUH10 REC10:RED10 RNY10:RNZ10 RXU10:RXV10 SHQ10:SHR10 SRM10:SRN10 TBI10:TBJ10 TLE10:TLF10 TVA10:TVB10 UEW10:UEX10 UOS10:UOT10 UYO10:UYP10 VIK10:VIL10 VSG10:VSH10 WCC10:WCD10 WLY10:WLZ10 WVU10:WVV10 O1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O12:P12 JI12:JJ12 TE12:TF12 ADA12:ADB12 AMW12:AMX12 AWS12:AWT12 BGO12:BGP12 BQK12:BQL12 CAG12:CAH12 CKC12:CKD12 CTY12:CTZ12 DDU12:DDV12 DNQ12:DNR12 DXM12:DXN12 EHI12:EHJ12 ERE12:ERF12 FBA12:FBB12 FKW12:FKX12 FUS12:FUT12 GEO12:GEP12 GOK12:GOL12 GYG12:GYH12 HIC12:HID12 HRY12:HRZ12 IBU12:IBV12 ILQ12:ILR12 IVM12:IVN12 JFI12:JFJ12 JPE12:JPF12 JZA12:JZB12 KIW12:KIX12 KSS12:KST12 LCO12:LCP12 LMK12:LML12 LWG12:LWH12 MGC12:MGD12 MPY12:MPZ12 MZU12:MZV12 NJQ12:NJR12 NTM12:NTN12 ODI12:ODJ12 ONE12:ONF12 OXA12:OXB12 PGW12:PGX12 PQS12:PQT12 QAO12:QAP12 QKK12:QKL12 QUG12:QUH12 REC12:RED12 RNY12:RNZ12 RXU12:RXV12 SHQ12:SHR12 SRM12:SRN12 TBI12:TBJ12 TLE12:TLF12 TVA12:TVB12 UEW12:UEX12 UOS12:UOT12 UYO12:UYP12 VIK12:VIL12 VSG12:VSH12 WCC12:WCD12 WLY12:WLZ12 WVU12:WVV12 O8:O9 O327673:P327683 JI327673:JJ327683 TE327673:TF327683 ADA327673:ADB327683 AMW327673:AMX327683 AWS327673:AWT327683 BGO327673:BGP327683 BQK327673:BQL327683 CAG327673:CAH327683 CKC327673:CKD327683 CTY327673:CTZ327683 DDU327673:DDV327683 DNQ327673:DNR327683 DXM327673:DXN327683 EHI327673:EHJ327683 ERE327673:ERF327683 FBA327673:FBB327683 FKW327673:FKX327683 FUS327673:FUT327683 GEO327673:GEP327683 GOK327673:GOL327683 GYG327673:GYH327683 HIC327673:HID327683 HRY327673:HRZ327683 IBU327673:IBV327683 ILQ327673:ILR327683 IVM327673:IVN327683 JFI327673:JFJ327683 JPE327673:JPF327683 JZA327673:JZB327683 KIW327673:KIX327683 KSS327673:KST327683 LCO327673:LCP327683 LMK327673:LML327683 LWG327673:LWH327683 MGC327673:MGD327683 MPY327673:MPZ327683 MZU327673:MZV327683 NJQ327673:NJR327683 NTM327673:NTN327683 ODI327673:ODJ327683 ONE327673:ONF327683 OXA327673:OXB327683 PGW327673:PGX327683 PQS327673:PQT327683 QAO327673:QAP327683 QKK327673:QKL327683 QUG327673:QUH327683 REC327673:RED327683 RNY327673:RNZ327683 RXU327673:RXV327683 SHQ327673:SHR327683 SRM327673:SRN327683 TBI327673:TBJ327683 TLE327673:TLF327683 TVA327673:TVB327683 UEW327673:UEX327683 UOS327673:UOT327683 UYO327673:UYP327683 VIK327673:VIL327683 VSG327673:VSH327683 WCC327673:WCD327683 WLY327673:WLZ327683 WVU327673:WVV327683 O393209:P393219 JI393209:JJ393219 TE393209:TF393219 ADA393209:ADB393219 AMW393209:AMX393219 AWS393209:AWT393219 BGO393209:BGP393219 BQK393209:BQL393219 CAG393209:CAH393219 CKC393209:CKD393219 CTY393209:CTZ393219 DDU393209:DDV393219 DNQ393209:DNR393219 DXM393209:DXN393219 EHI393209:EHJ393219 ERE393209:ERF393219 FBA393209:FBB393219 FKW393209:FKX393219 FUS393209:FUT393219 GEO393209:GEP393219 GOK393209:GOL393219 GYG393209:GYH393219 HIC393209:HID393219 HRY393209:HRZ393219 IBU393209:IBV393219 ILQ393209:ILR393219 IVM393209:IVN393219 JFI393209:JFJ393219 JPE393209:JPF393219 JZA393209:JZB393219 KIW393209:KIX393219 KSS393209:KST393219 LCO393209:LCP393219 LMK393209:LML393219 LWG393209:LWH393219 MGC393209:MGD393219 MPY393209:MPZ393219 MZU393209:MZV393219 NJQ393209:NJR393219 NTM393209:NTN393219 ODI393209:ODJ393219 ONE393209:ONF393219 OXA393209:OXB393219 PGW393209:PGX393219 PQS393209:PQT393219 QAO393209:QAP393219 QKK393209:QKL393219 QUG393209:QUH393219 REC393209:RED393219 RNY393209:RNZ393219 RXU393209:RXV393219 SHQ393209:SHR393219 SRM393209:SRN393219 TBI393209:TBJ393219 TLE393209:TLF393219 TVA393209:TVB393219 UEW393209:UEX393219 UOS393209:UOT393219 UYO393209:UYP393219 VIK393209:VIL393219 VSG393209:VSH393219 WCC393209:WCD393219 WLY393209:WLZ393219 WVU393209:WVV393219 O458745:P458755 JI458745:JJ458755 TE458745:TF458755 ADA458745:ADB458755 AMW458745:AMX458755 AWS458745:AWT458755 BGO458745:BGP458755 BQK458745:BQL458755 CAG458745:CAH458755 CKC458745:CKD458755 CTY458745:CTZ458755 DDU458745:DDV458755 DNQ458745:DNR458755 DXM458745:DXN458755 EHI458745:EHJ458755 ERE458745:ERF458755 FBA458745:FBB458755 FKW458745:FKX458755 FUS458745:FUT458755 GEO458745:GEP458755 GOK458745:GOL458755 GYG458745:GYH458755 HIC458745:HID458755 HRY458745:HRZ458755 IBU458745:IBV458755 ILQ458745:ILR458755 IVM458745:IVN458755 JFI458745:JFJ458755 JPE458745:JPF458755 JZA458745:JZB458755 KIW458745:KIX458755 KSS458745:KST458755 LCO458745:LCP458755 LMK458745:LML458755 LWG458745:LWH458755 MGC458745:MGD458755 MPY458745:MPZ458755 MZU458745:MZV458755 NJQ458745:NJR458755 NTM458745:NTN458755 ODI458745:ODJ458755 ONE458745:ONF458755 OXA458745:OXB458755 PGW458745:PGX458755 PQS458745:PQT458755 QAO458745:QAP458755 QKK458745:QKL458755 QUG458745:QUH458755 REC458745:RED458755 RNY458745:RNZ458755 RXU458745:RXV458755 SHQ458745:SHR458755 SRM458745:SRN458755 TBI458745:TBJ458755 TLE458745:TLF458755 TVA458745:TVB458755 UEW458745:UEX458755 UOS458745:UOT458755 UYO458745:UYP458755 VIK458745:VIL458755 VSG458745:VSH458755 WCC458745:WCD458755 WLY458745:WLZ458755 WVU458745:WVV458755 O524281:P524291 JI524281:JJ524291 TE524281:TF524291 ADA524281:ADB524291 AMW524281:AMX524291 AWS524281:AWT524291 BGO524281:BGP524291 BQK524281:BQL524291 CAG524281:CAH524291 CKC524281:CKD524291 CTY524281:CTZ524291 DDU524281:DDV524291 DNQ524281:DNR524291 DXM524281:DXN524291 EHI524281:EHJ524291 ERE524281:ERF524291 FBA524281:FBB524291 FKW524281:FKX524291 FUS524281:FUT524291 GEO524281:GEP524291 GOK524281:GOL524291 GYG524281:GYH524291 HIC524281:HID524291 HRY524281:HRZ524291 IBU524281:IBV524291 ILQ524281:ILR524291 IVM524281:IVN524291 JFI524281:JFJ524291 JPE524281:JPF524291 JZA524281:JZB524291 KIW524281:KIX524291 KSS524281:KST524291 LCO524281:LCP524291 LMK524281:LML524291 LWG524281:LWH524291 MGC524281:MGD524291 MPY524281:MPZ524291 MZU524281:MZV524291 NJQ524281:NJR524291 NTM524281:NTN524291 ODI524281:ODJ524291 ONE524281:ONF524291 OXA524281:OXB524291 PGW524281:PGX524291 PQS524281:PQT524291 QAO524281:QAP524291 QKK524281:QKL524291 QUG524281:QUH524291 REC524281:RED524291 RNY524281:RNZ524291 RXU524281:RXV524291 SHQ524281:SHR524291 SRM524281:SRN524291 TBI524281:TBJ524291 TLE524281:TLF524291 TVA524281:TVB524291 UEW524281:UEX524291 UOS524281:UOT524291 UYO524281:UYP524291 VIK524281:VIL524291 VSG524281:VSH524291 WCC524281:WCD524291 WLY524281:WLZ524291 WVU524281:WVV524291 O589817:P589827 JI589817:JJ589827 TE589817:TF589827 ADA589817:ADB589827 AMW589817:AMX589827 AWS589817:AWT589827 BGO589817:BGP589827 BQK589817:BQL589827 CAG589817:CAH589827 CKC589817:CKD589827 CTY589817:CTZ589827 DDU589817:DDV589827 DNQ589817:DNR589827 DXM589817:DXN589827 EHI589817:EHJ589827 ERE589817:ERF589827 FBA589817:FBB589827 FKW589817:FKX589827 FUS589817:FUT589827 GEO589817:GEP589827 GOK589817:GOL589827 GYG589817:GYH589827 HIC589817:HID589827 HRY589817:HRZ589827 IBU589817:IBV589827 ILQ589817:ILR589827 IVM589817:IVN589827 JFI589817:JFJ589827 JPE589817:JPF589827 JZA589817:JZB589827 KIW589817:KIX589827 KSS589817:KST589827 LCO589817:LCP589827 LMK589817:LML589827 LWG589817:LWH589827 MGC589817:MGD589827 MPY589817:MPZ589827 MZU589817:MZV589827 NJQ589817:NJR589827 NTM589817:NTN589827 ODI589817:ODJ589827 ONE589817:ONF589827 OXA589817:OXB589827 PGW589817:PGX589827 PQS589817:PQT589827 QAO589817:QAP589827 QKK589817:QKL589827 QUG589817:QUH589827 REC589817:RED589827 RNY589817:RNZ589827 RXU589817:RXV589827 SHQ589817:SHR589827 SRM589817:SRN589827 TBI589817:TBJ589827 TLE589817:TLF589827 TVA589817:TVB589827 UEW589817:UEX589827 UOS589817:UOT589827 UYO589817:UYP589827 VIK589817:VIL589827 VSG589817:VSH589827 WCC589817:WCD589827 WLY589817:WLZ589827 WVU589817:WVV589827 O655353:P655363 JI655353:JJ655363 TE655353:TF655363 ADA655353:ADB655363 AMW655353:AMX655363 AWS655353:AWT655363 BGO655353:BGP655363 BQK655353:BQL655363 CAG655353:CAH655363 CKC655353:CKD655363 CTY655353:CTZ655363 DDU655353:DDV655363 DNQ655353:DNR655363 DXM655353:DXN655363 EHI655353:EHJ655363 ERE655353:ERF655363 FBA655353:FBB655363 FKW655353:FKX655363 FUS655353:FUT655363 GEO655353:GEP655363 GOK655353:GOL655363 GYG655353:GYH655363 HIC655353:HID655363 HRY655353:HRZ655363 IBU655353:IBV655363 ILQ655353:ILR655363 IVM655353:IVN655363 JFI655353:JFJ655363 JPE655353:JPF655363 JZA655353:JZB655363 KIW655353:KIX655363 KSS655353:KST655363 LCO655353:LCP655363 LMK655353:LML655363 LWG655353:LWH655363 MGC655353:MGD655363 MPY655353:MPZ655363 MZU655353:MZV655363 NJQ655353:NJR655363 NTM655353:NTN655363 ODI655353:ODJ655363 ONE655353:ONF655363 OXA655353:OXB655363 PGW655353:PGX655363 PQS655353:PQT655363 QAO655353:QAP655363 QKK655353:QKL655363 QUG655353:QUH655363 REC655353:RED655363 RNY655353:RNZ655363 RXU655353:RXV655363 SHQ655353:SHR655363 SRM655353:SRN655363 TBI655353:TBJ655363 TLE655353:TLF655363 TVA655353:TVB655363 UEW655353:UEX655363 UOS655353:UOT655363 UYO655353:UYP655363 VIK655353:VIL655363 VSG655353:VSH655363 WCC655353:WCD655363 WLY655353:WLZ655363 WVU655353:WVV655363 O720889:P720899 JI720889:JJ720899 TE720889:TF720899 ADA720889:ADB720899 AMW720889:AMX720899 AWS720889:AWT720899 BGO720889:BGP720899 BQK720889:BQL720899 CAG720889:CAH720899 CKC720889:CKD720899 CTY720889:CTZ720899 DDU720889:DDV720899 DNQ720889:DNR720899 DXM720889:DXN720899 EHI720889:EHJ720899 ERE720889:ERF720899 FBA720889:FBB720899 FKW720889:FKX720899 FUS720889:FUT720899 GEO720889:GEP720899 GOK720889:GOL720899 GYG720889:GYH720899 HIC720889:HID720899 HRY720889:HRZ720899 IBU720889:IBV720899 ILQ720889:ILR720899 IVM720889:IVN720899 JFI720889:JFJ720899 JPE720889:JPF720899 JZA720889:JZB720899 KIW720889:KIX720899 KSS720889:KST720899 LCO720889:LCP720899 LMK720889:LML720899 LWG720889:LWH720899 MGC720889:MGD720899 MPY720889:MPZ720899 MZU720889:MZV720899 NJQ720889:NJR720899 NTM720889:NTN720899 ODI720889:ODJ720899 ONE720889:ONF720899 OXA720889:OXB720899 PGW720889:PGX720899 PQS720889:PQT720899 QAO720889:QAP720899 QKK720889:QKL720899 QUG720889:QUH720899 REC720889:RED720899 RNY720889:RNZ720899 RXU720889:RXV720899 SHQ720889:SHR720899 SRM720889:SRN720899 TBI720889:TBJ720899 TLE720889:TLF720899 TVA720889:TVB720899 UEW720889:UEX720899 UOS720889:UOT720899 UYO720889:UYP720899 VIK720889:VIL720899 VSG720889:VSH720899 WCC720889:WCD720899 WLY720889:WLZ720899 WVU720889:WVV720899 O65529:P65539 JI65529:JJ65539 TE65529:TF65539 ADA65529:ADB65539 AMW65529:AMX65539 AWS65529:AWT65539 BGO65529:BGP65539 BQK65529:BQL65539 CAG65529:CAH65539 CKC65529:CKD65539 CTY65529:CTZ65539 DDU65529:DDV65539 DNQ65529:DNR65539 DXM65529:DXN65539 EHI65529:EHJ65539 ERE65529:ERF65539 FBA65529:FBB65539 FKW65529:FKX65539 FUS65529:FUT65539 GEO65529:GEP65539 GOK65529:GOL65539 GYG65529:GYH65539 HIC65529:HID65539 HRY65529:HRZ65539 IBU65529:IBV65539 ILQ65529:ILR65539 IVM65529:IVN65539 JFI65529:JFJ65539 JPE65529:JPF65539 JZA65529:JZB65539 KIW65529:KIX65539 KSS65529:KST65539 LCO65529:LCP65539 LMK65529:LML65539 LWG65529:LWH65539 MGC65529:MGD65539 MPY65529:MPZ65539 MZU65529:MZV65539 NJQ65529:NJR65539 NTM65529:NTN65539 ODI65529:ODJ65539 ONE65529:ONF65539 OXA65529:OXB65539 PGW65529:PGX65539 PQS65529:PQT65539 QAO65529:QAP65539 QKK65529:QKL65539 QUG65529:QUH65539 REC65529:RED65539 RNY65529:RNZ65539 RXU65529:RXV65539 SHQ65529:SHR65539 SRM65529:SRN65539 TBI65529:TBJ65539 TLE65529:TLF65539 TVA65529:TVB65539 UEW65529:UEX65539 UOS65529:UOT65539 UYO65529:UYP65539 VIK65529:VIL65539 VSG65529:VSH65539 WCC65529:WCD65539 WLY65529:WLZ65539 WVU65529:WVV65539 O786425:P786435 JI786425:JJ786435 TE786425:TF786435 ADA786425:ADB786435 AMW786425:AMX786435 AWS786425:AWT786435 BGO786425:BGP786435 BQK786425:BQL786435 CAG786425:CAH786435 CKC786425:CKD786435 CTY786425:CTZ786435 DDU786425:DDV786435 DNQ786425:DNR786435 DXM786425:DXN786435 EHI786425:EHJ786435 ERE786425:ERF786435 FBA786425:FBB786435 FKW786425:FKX786435 FUS786425:FUT786435 GEO786425:GEP786435 GOK786425:GOL786435 GYG786425:GYH786435 HIC786425:HID786435 HRY786425:HRZ786435 IBU786425:IBV786435 ILQ786425:ILR786435 IVM786425:IVN786435 JFI786425:JFJ786435 JPE786425:JPF786435 JZA786425:JZB786435 KIW786425:KIX786435 KSS786425:KST786435 LCO786425:LCP786435 LMK786425:LML786435 LWG786425:LWH786435 MGC786425:MGD786435 MPY786425:MPZ786435 MZU786425:MZV786435 NJQ786425:NJR786435 NTM786425:NTN786435 ODI786425:ODJ786435 ONE786425:ONF786435 OXA786425:OXB786435 PGW786425:PGX786435 PQS786425:PQT786435 QAO786425:QAP786435 QKK786425:QKL786435 QUG786425:QUH786435 REC786425:RED786435 RNY786425:RNZ786435 RXU786425:RXV786435 SHQ786425:SHR786435 SRM786425:SRN786435 TBI786425:TBJ786435 TLE786425:TLF786435 TVA786425:TVB786435 UEW786425:UEX786435 UOS786425:UOT786435 UYO786425:UYP786435 VIK786425:VIL786435 VSG786425:VSH786435 WCC786425:WCD786435 WLY786425:WLZ786435 WVU786425:WVV786435 O131065:P131075 JI131065:JJ131075 TE131065:TF131075 ADA131065:ADB131075 AMW131065:AMX131075 AWS131065:AWT131075 BGO131065:BGP131075 BQK131065:BQL131075 CAG131065:CAH131075 CKC131065:CKD131075 CTY131065:CTZ131075 DDU131065:DDV131075 DNQ131065:DNR131075 DXM131065:DXN131075 EHI131065:EHJ131075 ERE131065:ERF131075 FBA131065:FBB131075 FKW131065:FKX131075 FUS131065:FUT131075 GEO131065:GEP131075 GOK131065:GOL131075 GYG131065:GYH131075 HIC131065:HID131075 HRY131065:HRZ131075 IBU131065:IBV131075 ILQ131065:ILR131075 IVM131065:IVN131075 JFI131065:JFJ131075 JPE131065:JPF131075 JZA131065:JZB131075 KIW131065:KIX131075 KSS131065:KST131075 LCO131065:LCP131075 LMK131065:LML131075 LWG131065:LWH131075 MGC131065:MGD131075 MPY131065:MPZ131075 MZU131065:MZV131075 NJQ131065:NJR131075 NTM131065:NTN131075 ODI131065:ODJ131075 ONE131065:ONF131075 OXA131065:OXB131075 PGW131065:PGX131075 PQS131065:PQT131075 QAO131065:QAP131075 QKK131065:QKL131075 QUG131065:QUH131075 REC131065:RED131075 RNY131065:RNZ131075 RXU131065:RXV131075 SHQ131065:SHR131075 SRM131065:SRN131075 TBI131065:TBJ131075 TLE131065:TLF131075 TVA131065:TVB131075 UEW131065:UEX131075 UOS131065:UOT131075 UYO131065:UYP131075 VIK131065:VIL131075 VSG131065:VSH131075 WCC131065:WCD131075 WLY131065:WLZ131075 WVU131065:WVV131075 O851961:P851971 JI851961:JJ851971 TE851961:TF851971 ADA851961:ADB851971 AMW851961:AMX851971 AWS851961:AWT851971 BGO851961:BGP851971 BQK851961:BQL851971 CAG851961:CAH851971 CKC851961:CKD851971 CTY851961:CTZ851971 DDU851961:DDV851971 DNQ851961:DNR851971 DXM851961:DXN851971 EHI851961:EHJ851971 ERE851961:ERF851971 FBA851961:FBB851971 FKW851961:FKX851971 FUS851961:FUT851971 GEO851961:GEP851971 GOK851961:GOL851971 GYG851961:GYH851971 HIC851961:HID851971 HRY851961:HRZ851971 IBU851961:IBV851971 ILQ851961:ILR851971 IVM851961:IVN851971 JFI851961:JFJ851971 JPE851961:JPF851971 JZA851961:JZB851971 KIW851961:KIX851971 KSS851961:KST851971 LCO851961:LCP851971 LMK851961:LML851971 LWG851961:LWH851971 MGC851961:MGD851971 MPY851961:MPZ851971 MZU851961:MZV851971 NJQ851961:NJR851971 NTM851961:NTN851971 ODI851961:ODJ851971 ONE851961:ONF851971 OXA851961:OXB851971 PGW851961:PGX851971 PQS851961:PQT851971 QAO851961:QAP851971 QKK851961:QKL851971 QUG851961:QUH851971 REC851961:RED851971 RNY851961:RNZ851971 RXU851961:RXV851971 SHQ851961:SHR851971 SRM851961:SRN851971 TBI851961:TBJ851971 TLE851961:TLF851971 TVA851961:TVB851971 UEW851961:UEX851971 UOS851961:UOT851971 UYO851961:UYP851971 VIK851961:VIL851971 VSG851961:VSH851971 WCC851961:WCD851971 WLY851961:WLZ851971 WVU851961:WVV851971 O196601:P196611 JI196601:JJ196611 TE196601:TF196611 ADA196601:ADB196611 AMW196601:AMX196611 AWS196601:AWT196611 BGO196601:BGP196611 BQK196601:BQL196611 CAG196601:CAH196611 CKC196601:CKD196611 CTY196601:CTZ196611 DDU196601:DDV196611 DNQ196601:DNR196611 DXM196601:DXN196611 EHI196601:EHJ196611 ERE196601:ERF196611 FBA196601:FBB196611 FKW196601:FKX196611 FUS196601:FUT196611 GEO196601:GEP196611 GOK196601:GOL196611 GYG196601:GYH196611 HIC196601:HID196611 HRY196601:HRZ196611 IBU196601:IBV196611 ILQ196601:ILR196611 IVM196601:IVN196611 JFI196601:JFJ196611 JPE196601:JPF196611 JZA196601:JZB196611 KIW196601:KIX196611 KSS196601:KST196611 LCO196601:LCP196611 LMK196601:LML196611 LWG196601:LWH196611 MGC196601:MGD196611 MPY196601:MPZ196611 MZU196601:MZV196611 NJQ196601:NJR196611 NTM196601:NTN196611 ODI196601:ODJ196611 ONE196601:ONF196611 OXA196601:OXB196611 PGW196601:PGX196611 PQS196601:PQT196611 QAO196601:QAP196611 QKK196601:QKL196611 QUG196601:QUH196611 REC196601:RED196611 RNY196601:RNZ196611 RXU196601:RXV196611 SHQ196601:SHR196611 SRM196601:SRN196611 TBI196601:TBJ196611 TLE196601:TLF196611 TVA196601:TVB196611 UEW196601:UEX196611 UOS196601:UOT196611 UYO196601:UYP196611 VIK196601:VIL196611 VSG196601:VSH196611 WCC196601:WCD196611 WLY196601:WLZ196611 WVU196601:WVV196611 O917497:P917507 JI917497:JJ917507 TE917497:TF917507 ADA917497:ADB917507 AMW917497:AMX917507 AWS917497:AWT917507 BGO917497:BGP917507 BQK917497:BQL917507 CAG917497:CAH917507 CKC917497:CKD917507 CTY917497:CTZ917507 DDU917497:DDV917507 DNQ917497:DNR917507 DXM917497:DXN917507 EHI917497:EHJ917507 ERE917497:ERF917507 FBA917497:FBB917507 FKW917497:FKX917507 FUS917497:FUT917507 GEO917497:GEP917507 GOK917497:GOL917507 GYG917497:GYH917507 HIC917497:HID917507 HRY917497:HRZ917507 IBU917497:IBV917507 ILQ917497:ILR917507 IVM917497:IVN917507 JFI917497:JFJ917507 JPE917497:JPF917507 JZA917497:JZB917507 KIW917497:KIX917507 KSS917497:KST917507 LCO917497:LCP917507 LMK917497:LML917507 LWG917497:LWH917507 MGC917497:MGD917507 MPY917497:MPZ917507 MZU917497:MZV917507 NJQ917497:NJR917507 NTM917497:NTN917507 ODI917497:ODJ917507 ONE917497:ONF917507 OXA917497:OXB917507 PGW917497:PGX917507 PQS917497:PQT917507 QAO917497:QAP917507 QKK917497:QKL917507 QUG917497:QUH917507 REC917497:RED917507 RNY917497:RNZ917507 RXU917497:RXV917507 SHQ917497:SHR917507 SRM917497:SRN917507 TBI917497:TBJ917507 TLE917497:TLF917507 TVA917497:TVB917507 UEW917497:UEX917507 UOS917497:UOT917507 UYO917497:UYP917507 VIK917497:VIL917507 VSG917497:VSH917507 WCC917497:WCD917507 WLY917497:WLZ917507 WVU917497:WVV917507 O262137:P262147 JI262137:JJ262147 TE262137:TF262147 ADA262137:ADB262147 AMW262137:AMX262147 AWS262137:AWT262147 BGO262137:BGP262147 BQK262137:BQL262147 CAG262137:CAH262147 CKC262137:CKD262147 CTY262137:CTZ262147 DDU262137:DDV262147 DNQ262137:DNR262147 DXM262137:DXN262147 EHI262137:EHJ262147 ERE262137:ERF262147 FBA262137:FBB262147 FKW262137:FKX262147 FUS262137:FUT262147 GEO262137:GEP262147 GOK262137:GOL262147 GYG262137:GYH262147 HIC262137:HID262147 HRY262137:HRZ262147 IBU262137:IBV262147 ILQ262137:ILR262147 IVM262137:IVN262147 JFI262137:JFJ262147 JPE262137:JPF262147 JZA262137:JZB262147 KIW262137:KIX262147 KSS262137:KST262147 LCO262137:LCP262147 LMK262137:LML262147 LWG262137:LWH262147 MGC262137:MGD262147 MPY262137:MPZ262147 MZU262137:MZV262147 NJQ262137:NJR262147 NTM262137:NTN262147 ODI262137:ODJ262147 ONE262137:ONF262147 OXA262137:OXB262147 PGW262137:PGX262147 PQS262137:PQT262147 QAO262137:QAP262147 QKK262137:QKL262147 QUG262137:QUH262147 REC262137:RED262147 RNY262137:RNZ262147 RXU262137:RXV262147 SHQ262137:SHR262147 SRM262137:SRN262147 TBI262137:TBJ262147 TLE262137:TLF262147 TVA262137:TVB262147 UEW262137:UEX262147 UOS262137:UOT262147 UYO262137:UYP262147 VIK262137:VIL262147 VSG262137:VSH262147 WCC262137:WCD262147 WLY262137:WLZ262147 WVU262137:WVV262147 O983033:P983043 JI983033:JJ983043 TE983033:TF983043 ADA983033:ADB983043 AMW983033:AMX983043 AWS983033:AWT983043 BGO983033:BGP983043 BQK983033:BQL983043 CAG983033:CAH983043 CKC983033:CKD983043 CTY983033:CTZ983043 DDU983033:DDV983043 DNQ983033:DNR983043 DXM983033:DXN983043 EHI983033:EHJ983043 ERE983033:ERF983043 FBA983033:FBB983043 FKW983033:FKX983043 FUS983033:FUT983043 GEO983033:GEP983043 GOK983033:GOL983043 GYG983033:GYH983043 HIC983033:HID983043 HRY983033:HRZ983043 IBU983033:IBV983043 ILQ983033:ILR983043 IVM983033:IVN983043 JFI983033:JFJ983043 JPE983033:JPF983043 JZA983033:JZB983043 KIW983033:KIX983043 KSS983033:KST983043 LCO983033:LCP983043 LMK983033:LML983043 LWG983033:LWH983043 MGC983033:MGD983043 MPY983033:MPZ983043 MZU983033:MZV983043 NJQ983033:NJR983043 NTM983033:NTN983043 ODI983033:ODJ983043 ONE983033:ONF983043 OXA983033:OXB983043 PGW983033:PGX983043 PQS983033:PQT983043 QAO983033:QAP983043 QKK983033:QKL983043 QUG983033:QUH983043 REC983033:RED983043 RNY983033:RNZ983043 RXU983033:RXV983043 SHQ983033:SHR983043 SRM983033:SRN983043 TBI983033:TBJ983043 TLE983033:TLF983043 TVA983033:TVB983043 UEW983033:UEX983043 UOS983033:UOT983043 UYO983033:UYP983043 VIK983033:VIL983043 VSG983033:VSH983043 WCC983033:WCD983043 WLY983033:WLZ983043 WVU983033:WVV983043 JI8:JJ9 TE8:TF9 ADA8:ADB9 AMW8:AMX9 AWS8:AWT9 BGO8:BGP9 BQK8:BQL9 CAG8:CAH9 CKC8:CKD9 CTY8:CTZ9 DDU8:DDV9 DNQ8:DNR9 DXM8:DXN9 EHI8:EHJ9 ERE8:ERF9 FBA8:FBB9 FKW8:FKX9 FUS8:FUT9 GEO8:GEP9 GOK8:GOL9 GYG8:GYH9 HIC8:HID9 HRY8:HRZ9 IBU8:IBV9 ILQ8:ILR9 IVM8:IVN9 JFI8:JFJ9 JPE8:JPF9 JZA8:JZB9 KIW8:KIX9 KSS8:KST9 LCO8:LCP9 LMK8:LML9 LWG8:LWH9 MGC8:MGD9 MPY8:MPZ9 MZU8:MZV9 NJQ8:NJR9 NTM8:NTN9 ODI8:ODJ9 ONE8:ONF9 OXA8:OXB9 PGW8:PGX9 PQS8:PQT9 QAO8:QAP9 QKK8:QKL9 QUG8:QUH9 REC8:RED9 RNY8:RNZ9 RXU8:RXV9 SHQ8:SHR9 SRM8:SRN9 TBI8:TBJ9 TLE8:TLF9 TVA8:TVB9 UEW8:UEX9 UOS8:UOT9 UYO8:UYP9 VIK8:VIL9 VSG8:VSH9 WCC8:WCD9 WLY8:WLZ9 WVU8:WVV9">
      <formula1>"是,否"</formula1>
    </dataValidation>
  </dataValidations>
  <pageMargins left="0.699305555555556" right="0.699305555555556" top="0.75" bottom="0.75" header="0.3" footer="0.3"/>
  <headerFooter/>
  <ignoredErrors>
    <ignoredError sqref="N10"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简表</vt:lpstr>
      <vt:lpstr>2020年发行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Sunflowe</cp:lastModifiedBy>
  <dcterms:created xsi:type="dcterms:W3CDTF">2006-09-16T00:00:00Z</dcterms:created>
  <cp:lastPrinted>2020-07-30T02:49:00Z</cp:lastPrinted>
  <dcterms:modified xsi:type="dcterms:W3CDTF">2020-12-09T01:26:23Z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